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Hoja3!$A$1:$T$35</definedName>
  </definedNames>
  <calcPr calcId="125725"/>
</workbook>
</file>

<file path=xl/calcChain.xml><?xml version="1.0" encoding="utf-8"?>
<calcChain xmlns="http://schemas.openxmlformats.org/spreadsheetml/2006/main">
  <c r="H9" i="4"/>
  <c r="G9"/>
  <c r="I9"/>
  <c r="O9"/>
  <c r="A7" l="1"/>
  <c r="N8" l="1"/>
  <c r="M8"/>
  <c r="L8"/>
  <c r="K8"/>
  <c r="J8"/>
  <c r="Q8" l="1"/>
  <c r="S8" s="1"/>
  <c r="P8"/>
  <c r="R8"/>
  <c r="N7"/>
  <c r="M7"/>
  <c r="L7"/>
  <c r="K7"/>
  <c r="J7"/>
  <c r="Q7" l="1"/>
  <c r="S7" s="1"/>
  <c r="P7"/>
  <c r="R7"/>
  <c r="N5" l="1"/>
  <c r="M5"/>
  <c r="M9" s="1"/>
  <c r="L5"/>
  <c r="L9" s="1"/>
  <c r="K5"/>
  <c r="J5"/>
  <c r="N6"/>
  <c r="M6"/>
  <c r="L6"/>
  <c r="K6"/>
  <c r="J6"/>
  <c r="K9" l="1"/>
  <c r="J9"/>
  <c r="N9"/>
  <c r="P5"/>
  <c r="R5"/>
  <c r="Q5"/>
  <c r="S5" s="1"/>
  <c r="R6"/>
  <c r="P6"/>
  <c r="P9" s="1"/>
  <c r="Q6"/>
  <c r="Q9" s="1"/>
  <c r="R9" l="1"/>
  <c r="S6"/>
  <c r="S9" s="1"/>
</calcChain>
</file>

<file path=xl/sharedStrings.xml><?xml version="1.0" encoding="utf-8"?>
<sst xmlns="http://schemas.openxmlformats.org/spreadsheetml/2006/main" count="52" uniqueCount="46">
  <si>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</si>
  <si>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</si>
  <si>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</si>
  <si>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</si>
  <si>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</si>
  <si>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</si>
  <si>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</si>
  <si>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</si>
  <si>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</si>
  <si>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</si>
  <si>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</si>
  <si>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</si>
  <si>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</si>
  <si>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</si>
  <si>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</si>
  <si>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</si>
  <si>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</si>
  <si>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</si>
  <si>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</si>
  <si>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</si>
  <si>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</si>
  <si>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</si>
  <si>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</si>
  <si>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</si>
  <si>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</si>
  <si>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</si>
  <si>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</si>
  <si>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</si>
  <si>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</si>
  <si>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</si>
  <si>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</si>
  <si>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</si>
  <si>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</si>
  <si>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</si>
  <si>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</si>
  <si>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</si>
  <si>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</si>
  <si>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</si>
  <si>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</si>
  <si>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</si>
  <si>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</si>
  <si>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</si>
  <si>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</si>
  <si>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</si>
  <si>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</si>
  <si>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 xml:space="preserve">
DIRECCION GENERAL DEL CATASTRO NACIONAL
Compensacion al Personal de Empleados Fijos de la Region Sur
correspondiente al mes de Julio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</si>
</sst>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15</xdr:row>
      <xdr:rowOff>1</xdr:rowOff>
    </xdr:from>
    <xdr:to>
      <xdr:col>16</xdr:col>
      <xdr:colOff>2106385</xdr:colOff>
      <xdr:row>33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4"/>
  <sheetViews>
    <sheetView tabSelected="1" topLeftCell="J1" zoomScale="60" zoomScaleNormal="60" zoomScaleSheetLayoutView="10" zoomScalePageLayoutView="25" workbookViewId="0">
      <selection activeCell="N4" sqref="N4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40"/>
      <c r="B1" s="40"/>
      <c r="C1" s="40"/>
      <c r="D1" s="41" t="s">
        <v>45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116" ht="117.75" customHeight="1">
      <c r="A2" s="45" t="s">
        <v>24</v>
      </c>
      <c r="B2" s="48" t="s">
        <v>20</v>
      </c>
      <c r="C2" s="48" t="s">
        <v>26</v>
      </c>
      <c r="D2" s="48" t="s">
        <v>21</v>
      </c>
      <c r="E2" s="48" t="s">
        <v>25</v>
      </c>
      <c r="F2" s="48" t="s">
        <v>42</v>
      </c>
      <c r="G2" s="51" t="s">
        <v>22</v>
      </c>
      <c r="H2" s="54" t="s">
        <v>11</v>
      </c>
      <c r="I2" s="54" t="s">
        <v>15</v>
      </c>
      <c r="J2" s="57" t="s">
        <v>10</v>
      </c>
      <c r="K2" s="58"/>
      <c r="L2" s="58"/>
      <c r="M2" s="58"/>
      <c r="N2" s="58"/>
      <c r="O2" s="58"/>
      <c r="P2" s="59"/>
      <c r="Q2" s="60" t="s">
        <v>2</v>
      </c>
      <c r="R2" s="61"/>
      <c r="S2" s="45" t="s">
        <v>23</v>
      </c>
      <c r="T2" s="45" t="s">
        <v>5</v>
      </c>
    </row>
    <row r="3" spans="1:116" ht="112.5" customHeight="1">
      <c r="A3" s="46"/>
      <c r="B3" s="49"/>
      <c r="C3" s="49"/>
      <c r="D3" s="49"/>
      <c r="E3" s="49"/>
      <c r="F3" s="49"/>
      <c r="G3" s="52"/>
      <c r="H3" s="55"/>
      <c r="I3" s="55"/>
      <c r="J3" s="62" t="s">
        <v>13</v>
      </c>
      <c r="K3" s="63"/>
      <c r="L3" s="64" t="s">
        <v>36</v>
      </c>
      <c r="M3" s="62" t="s">
        <v>14</v>
      </c>
      <c r="N3" s="63"/>
      <c r="O3" s="64" t="s">
        <v>12</v>
      </c>
      <c r="P3" s="66" t="s">
        <v>0</v>
      </c>
      <c r="Q3" s="70" t="s">
        <v>4</v>
      </c>
      <c r="R3" s="66" t="s">
        <v>1</v>
      </c>
      <c r="S3" s="46"/>
      <c r="T3" s="46"/>
    </row>
    <row r="4" spans="1:116" ht="64.5" customHeight="1" thickBot="1">
      <c r="A4" s="47"/>
      <c r="B4" s="50"/>
      <c r="C4" s="50"/>
      <c r="D4" s="50"/>
      <c r="E4" s="50"/>
      <c r="F4" s="44"/>
      <c r="G4" s="53"/>
      <c r="H4" s="56"/>
      <c r="I4" s="56"/>
      <c r="J4" s="68" t="s">
        <v>6</v>
      </c>
      <c r="K4" s="69" t="s">
        <v>7</v>
      </c>
      <c r="L4" s="65"/>
      <c r="M4" s="68" t="s">
        <v>8</v>
      </c>
      <c r="N4" s="69" t="s">
        <v>9</v>
      </c>
      <c r="O4" s="65"/>
      <c r="P4" s="67"/>
      <c r="Q4" s="71"/>
      <c r="R4" s="67"/>
      <c r="S4" s="72"/>
      <c r="T4" s="72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240.13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1350.12</v>
      </c>
      <c r="P6" s="27">
        <f t="shared" ref="P6" si="14">SUM(J6:O6)</f>
        <v>9830.119999999999</v>
      </c>
      <c r="Q6" s="27">
        <f t="shared" ref="Q6" si="15">+H6+I6+J6+M6+O6</f>
        <v>3979.25</v>
      </c>
      <c r="R6" s="27">
        <f t="shared" ref="R6" si="16">+K6+L6+N6</f>
        <v>6116</v>
      </c>
      <c r="S6" s="27">
        <f t="shared" ref="S6" si="17">+G6-Q6</f>
        <v>36020.75</v>
      </c>
      <c r="T6" s="30">
        <v>111</v>
      </c>
    </row>
    <row r="7" spans="1:116" s="31" customFormat="1" ht="33.950000000000003" customHeight="1">
      <c r="A7" s="32">
        <f t="shared" ref="A7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 thickBot="1">
      <c r="A8" s="32">
        <v>4</v>
      </c>
      <c r="B8" s="18" t="s">
        <v>39</v>
      </c>
      <c r="C8" s="18" t="s">
        <v>41</v>
      </c>
      <c r="D8" s="18" t="s">
        <v>40</v>
      </c>
      <c r="E8" s="26" t="s">
        <v>34</v>
      </c>
      <c r="F8" s="38" t="s">
        <v>44</v>
      </c>
      <c r="G8" s="22">
        <v>17900</v>
      </c>
      <c r="H8" s="16"/>
      <c r="I8" s="27">
        <v>25</v>
      </c>
      <c r="J8" s="27">
        <f>+G8*2.87%</f>
        <v>513.73</v>
      </c>
      <c r="K8" s="27">
        <f>+G8*7.1%</f>
        <v>1270.8999999999999</v>
      </c>
      <c r="L8" s="28">
        <f>G8*1.1%</f>
        <v>196.9</v>
      </c>
      <c r="M8" s="27">
        <f>+G8*3.04%</f>
        <v>544.16</v>
      </c>
      <c r="N8" s="27">
        <f>+G8*7.09%</f>
        <v>1269.1100000000001</v>
      </c>
      <c r="O8" s="29"/>
      <c r="P8" s="27">
        <f>SUM(J8:O8)</f>
        <v>3794.8</v>
      </c>
      <c r="Q8" s="27">
        <f>+H8+I8+J8+M8+O8</f>
        <v>1082.8899999999999</v>
      </c>
      <c r="R8" s="27">
        <f>+K8+L8+N8</f>
        <v>2736.91</v>
      </c>
      <c r="S8" s="27">
        <f>+G8-Q8</f>
        <v>16817.11</v>
      </c>
      <c r="T8" s="30">
        <v>111</v>
      </c>
    </row>
    <row r="9" spans="1:116" s="2" customFormat="1" ht="33.950000000000003" customHeight="1" thickBot="1">
      <c r="A9" s="34"/>
      <c r="B9" s="35" t="s">
        <v>27</v>
      </c>
      <c r="C9" s="35"/>
      <c r="D9" s="35"/>
      <c r="E9" s="36"/>
      <c r="F9" s="39"/>
      <c r="G9" s="37">
        <f>SUM(G5:G8)</f>
        <v>114900</v>
      </c>
      <c r="H9" s="23">
        <f>SUM(H5:H8)</f>
        <v>240.13</v>
      </c>
      <c r="I9" s="24">
        <f t="shared" ref="I9:S9" si="19">SUM(I5:I8)</f>
        <v>100</v>
      </c>
      <c r="J9" s="24">
        <f t="shared" si="19"/>
        <v>3297.63</v>
      </c>
      <c r="K9" s="24">
        <f t="shared" si="19"/>
        <v>8157.9</v>
      </c>
      <c r="L9" s="25">
        <f t="shared" si="19"/>
        <v>1263.9000000000003</v>
      </c>
      <c r="M9" s="24">
        <f t="shared" si="19"/>
        <v>3492.96</v>
      </c>
      <c r="N9" s="24">
        <f t="shared" si="19"/>
        <v>8146.41</v>
      </c>
      <c r="O9" s="23">
        <f t="shared" si="19"/>
        <v>1350.12</v>
      </c>
      <c r="P9" s="24">
        <f t="shared" si="19"/>
        <v>25708.92</v>
      </c>
      <c r="Q9" s="24">
        <f t="shared" si="19"/>
        <v>8480.84</v>
      </c>
      <c r="R9" s="24">
        <f t="shared" si="19"/>
        <v>17568.21</v>
      </c>
      <c r="S9" s="24">
        <f t="shared" si="19"/>
        <v>106419.16</v>
      </c>
      <c r="T9" s="17"/>
    </row>
    <row r="10" spans="1:116" s="10" customFormat="1" ht="16.5" customHeight="1">
      <c r="A10" s="5"/>
      <c r="B10" s="5"/>
      <c r="C10" s="5"/>
      <c r="D10" s="5"/>
      <c r="E10" s="5"/>
      <c r="F10" s="5"/>
      <c r="G10" s="5"/>
      <c r="H10" s="6"/>
      <c r="I10" s="5"/>
      <c r="J10" s="7"/>
      <c r="K10" s="7"/>
      <c r="L10" s="8"/>
      <c r="M10" s="7"/>
      <c r="N10" s="5"/>
      <c r="O10" s="6"/>
      <c r="P10" s="7"/>
      <c r="Q10" s="7"/>
      <c r="R10" s="7"/>
      <c r="S10" s="7"/>
      <c r="T10" s="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s="4" customFormat="1" ht="24" customHeight="1">
      <c r="A11" s="5" t="s">
        <v>3</v>
      </c>
      <c r="B11" s="11"/>
      <c r="C11" s="11"/>
      <c r="H11" s="11"/>
      <c r="J11" s="12"/>
      <c r="K11" s="12"/>
      <c r="L11" s="3"/>
      <c r="M11" s="12"/>
      <c r="O11" s="11"/>
      <c r="P11" s="12"/>
      <c r="Q11" s="12"/>
      <c r="R11" s="12"/>
      <c r="S11" s="12"/>
      <c r="T11" s="1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4" t="s">
        <v>16</v>
      </c>
      <c r="B12" s="11"/>
      <c r="C12" s="11"/>
      <c r="H12" s="11"/>
      <c r="J12" s="12"/>
      <c r="K12" s="12"/>
      <c r="M12" s="12"/>
      <c r="N12" s="12"/>
      <c r="O12" s="13"/>
      <c r="P12" s="12"/>
      <c r="Q12" s="12"/>
      <c r="R12" s="12"/>
      <c r="S12" s="12"/>
      <c r="T12" s="13"/>
    </row>
    <row r="13" spans="1:116" s="4" customFormat="1" ht="24" customHeight="1">
      <c r="A13" s="4" t="s">
        <v>18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17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19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2" t="s">
        <v>28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19"/>
      <c r="B18" s="19"/>
      <c r="C18" s="19"/>
      <c r="D18" s="19"/>
      <c r="E18" s="19"/>
      <c r="F18" s="33"/>
      <c r="G18" s="19"/>
      <c r="H18" s="19"/>
      <c r="I18" s="19"/>
      <c r="J18" s="19"/>
      <c r="K18" s="19"/>
      <c r="L18" s="19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3.25" customHeight="1">
      <c r="B33" s="11"/>
      <c r="C33" s="11"/>
      <c r="H33" s="11"/>
      <c r="J33" s="12"/>
      <c r="K33" s="12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5"/>
      <c r="B35" s="11"/>
      <c r="C35" s="11"/>
      <c r="H35" s="11"/>
      <c r="J35" s="12"/>
      <c r="K35" s="12"/>
      <c r="M35" s="12"/>
      <c r="O35" s="11"/>
      <c r="P35" s="12"/>
      <c r="Q35" s="12"/>
      <c r="R35" s="12"/>
      <c r="S35" s="12"/>
      <c r="T35" s="13"/>
    </row>
    <row r="36" spans="1:20">
      <c r="A36" s="20"/>
      <c r="B36" s="20"/>
      <c r="C36" s="20"/>
      <c r="D36" s="20"/>
      <c r="E36" s="20"/>
      <c r="F36" s="20"/>
      <c r="G36" s="20"/>
      <c r="H36" s="21"/>
      <c r="I36" s="20"/>
      <c r="J36" s="20"/>
      <c r="K36" s="20"/>
      <c r="L36" s="20"/>
      <c r="M36" s="20"/>
      <c r="N36" s="20"/>
      <c r="O36" s="21"/>
      <c r="P36" s="20"/>
      <c r="Q36" s="20"/>
      <c r="R36" s="20"/>
      <c r="S36" s="20"/>
      <c r="T36" s="21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</sheetData>
  <mergeCells count="25"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16:L16"/>
    <mergeCell ref="A17:L17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2022-06-30T13:41:23Z</cp:lastPrinted>
  <dcterms:created xsi:type="dcterms:W3CDTF">2006-07-11T17:39:34Z</dcterms:created>
  <dcterms:modified xsi:type="dcterms:W3CDTF">2022-07-28T16:55:35Z</dcterms:modified>
</cp:coreProperties>
</file>